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Егерева\Desktop\документы сайт\"/>
    </mc:Choice>
  </mc:AlternateContent>
  <bookViews>
    <workbookView xWindow="0" yWindow="0" windowWidth="14370" windowHeight="7515" activeTab="2"/>
  </bookViews>
  <sheets>
    <sheet name="план расходов" sheetId="3" r:id="rId1"/>
    <sheet name="план 2016 (2)" sheetId="4" r:id="rId2"/>
    <sheet name="план расходов (2)" sheetId="6" r:id="rId3"/>
  </sheets>
  <calcPr calcId="152511"/>
</workbook>
</file>

<file path=xl/calcChain.xml><?xml version="1.0" encoding="utf-8"?>
<calcChain xmlns="http://schemas.openxmlformats.org/spreadsheetml/2006/main">
  <c r="D75" i="3" l="1"/>
  <c r="D81" i="6"/>
  <c r="D79" i="6"/>
  <c r="D72" i="6"/>
  <c r="D66" i="6"/>
  <c r="D49" i="6"/>
  <c r="D26" i="6"/>
  <c r="D16" i="6"/>
  <c r="D73" i="3"/>
  <c r="D62" i="3"/>
  <c r="D46" i="3"/>
  <c r="C26" i="4" l="1"/>
  <c r="C19" i="4"/>
  <c r="C11" i="4" l="1"/>
  <c r="D68" i="3"/>
  <c r="D16" i="3"/>
  <c r="D24" i="3" l="1"/>
  <c r="D77" i="3" s="1"/>
</calcChain>
</file>

<file path=xl/sharedStrings.xml><?xml version="1.0" encoding="utf-8"?>
<sst xmlns="http://schemas.openxmlformats.org/spreadsheetml/2006/main" count="237" uniqueCount="124">
  <si>
    <t>Наименование показателя</t>
  </si>
  <si>
    <t>Поступления , всего:</t>
  </si>
  <si>
    <t>в том числе:</t>
  </si>
  <si>
    <t xml:space="preserve">Субсидии на выполнение муниципального </t>
  </si>
  <si>
    <t>задания</t>
  </si>
  <si>
    <t>Выплаты, всего:</t>
  </si>
  <si>
    <t>по оплате труда, всего</t>
  </si>
  <si>
    <t>из них:</t>
  </si>
  <si>
    <t>Заработная плата</t>
  </si>
  <si>
    <t>Прочие выплаты</t>
  </si>
  <si>
    <t>Начисления на выплаты по оплате труда</t>
  </si>
  <si>
    <t>Услуги связи</t>
  </si>
  <si>
    <t>Коммунальные услуги</t>
  </si>
  <si>
    <t>Работы, услуги по содержанию имущества</t>
  </si>
  <si>
    <t>Прочие работы, услуги</t>
  </si>
  <si>
    <t>Прочие расходы</t>
  </si>
  <si>
    <t>Увеличение стоимости материальных запасов</t>
  </si>
  <si>
    <t>Оплата труда и начисления на выплаты</t>
  </si>
  <si>
    <t>Бухгалтер</t>
  </si>
  <si>
    <t>С.Л.Зацепурина</t>
  </si>
  <si>
    <t xml:space="preserve">План </t>
  </si>
  <si>
    <t>расходов</t>
  </si>
  <si>
    <t>итого</t>
  </si>
  <si>
    <t>телефон</t>
  </si>
  <si>
    <t>интернет</t>
  </si>
  <si>
    <t>вода</t>
  </si>
  <si>
    <t>сброс</t>
  </si>
  <si>
    <t>ТО АПС</t>
  </si>
  <si>
    <t>вывоз ТБО</t>
  </si>
  <si>
    <t>МО водителя</t>
  </si>
  <si>
    <t>ГСМ</t>
  </si>
  <si>
    <t>канц.товары</t>
  </si>
  <si>
    <t>хозтовары</t>
  </si>
  <si>
    <t>ТО автомобиля</t>
  </si>
  <si>
    <t>КОСГУ</t>
  </si>
  <si>
    <t>Расшифровка плана расходов МБУК "ДК ЗАТО Звёздный" на 2016г.</t>
  </si>
  <si>
    <t>расчет</t>
  </si>
  <si>
    <t>3538,82*12</t>
  </si>
  <si>
    <t>1500*12</t>
  </si>
  <si>
    <t>764,63*5*12</t>
  </si>
  <si>
    <t>кабельное ТВ</t>
  </si>
  <si>
    <t>почтовые расходы</t>
  </si>
  <si>
    <t>Транспортные расходы</t>
  </si>
  <si>
    <t>эл.энергия</t>
  </si>
  <si>
    <t>94060кВт.ч*4,48558руб.*1,18</t>
  </si>
  <si>
    <t xml:space="preserve">Наименование </t>
  </si>
  <si>
    <t>410,43Гкал*1274,4*1,18</t>
  </si>
  <si>
    <t>297,21Гкал*1274,4*1,06*1,18</t>
  </si>
  <si>
    <t>теплоснабжение</t>
  </si>
  <si>
    <t>1362м.куб.*18,44*1,18</t>
  </si>
  <si>
    <t>1634м.куб.*30,68*1,18</t>
  </si>
  <si>
    <t>уборка помещений</t>
  </si>
  <si>
    <t>29500*12</t>
  </si>
  <si>
    <t>уборка территории</t>
  </si>
  <si>
    <t>7800*12</t>
  </si>
  <si>
    <t>компл.обслуживание</t>
  </si>
  <si>
    <t>7300*12</t>
  </si>
  <si>
    <t>4886,12*12</t>
  </si>
  <si>
    <t>6359,72*12</t>
  </si>
  <si>
    <t>6000*12</t>
  </si>
  <si>
    <t>обсл.вентиляции</t>
  </si>
  <si>
    <t>Дезинфектология</t>
  </si>
  <si>
    <t>3297*0,66*1,18*12</t>
  </si>
  <si>
    <t>3000*12</t>
  </si>
  <si>
    <t>обсл.пож.кранов</t>
  </si>
  <si>
    <t>4500,08*12</t>
  </si>
  <si>
    <t>ТО системы отопления</t>
  </si>
  <si>
    <t>4270,95*12</t>
  </si>
  <si>
    <t>ТО системы водоснаб</t>
  </si>
  <si>
    <t>1742,53*12</t>
  </si>
  <si>
    <t>чистка занавеса сцены</t>
  </si>
  <si>
    <t>Заправка картриджей</t>
  </si>
  <si>
    <t>ТО оборудования сцены</t>
  </si>
  <si>
    <t>Профосмотр работн</t>
  </si>
  <si>
    <t>1850*20</t>
  </si>
  <si>
    <t>Обучение</t>
  </si>
  <si>
    <t>Обслуживание сайта</t>
  </si>
  <si>
    <t>Электронная отчетность (обновление лицензии)</t>
  </si>
  <si>
    <t>охрана помещений</t>
  </si>
  <si>
    <t>34906*12</t>
  </si>
  <si>
    <t>сопровождение1С</t>
  </si>
  <si>
    <t>4500*12</t>
  </si>
  <si>
    <t>обновление ИТС</t>
  </si>
  <si>
    <t>страхование а/м</t>
  </si>
  <si>
    <t>демеркуризация</t>
  </si>
  <si>
    <t>Транспортный налог</t>
  </si>
  <si>
    <t>Налог на имущество</t>
  </si>
  <si>
    <t>расходные материалы к автомобилю</t>
  </si>
  <si>
    <t>Всего</t>
  </si>
  <si>
    <r>
      <rPr>
        <b/>
        <sz val="11"/>
        <color theme="1"/>
        <rFont val="Calibri"/>
        <family val="2"/>
        <charset val="204"/>
        <scheme val="minor"/>
      </rPr>
      <t>Прочие выплаты</t>
    </r>
    <r>
      <rPr>
        <sz val="11"/>
        <color theme="1"/>
        <rFont val="Calibri"/>
        <family val="2"/>
        <charset val="204"/>
        <scheme val="minor"/>
      </rPr>
      <t xml:space="preserve"> (Пособия, суточные)</t>
    </r>
  </si>
  <si>
    <t>Обслуж.оргтехники</t>
  </si>
  <si>
    <t>ТО сисемы.оповещен</t>
  </si>
  <si>
    <t>обсл.эл.оборудован</t>
  </si>
  <si>
    <t>Зацепурина С.Л.</t>
  </si>
  <si>
    <t xml:space="preserve">План финансово-хозяйственной деятельности </t>
  </si>
  <si>
    <t>МБУК "ДК ЗАТО Звёздный" на  2016г.</t>
  </si>
  <si>
    <t>код</t>
  </si>
  <si>
    <t>Иные закупки товаров, работ и услуг для обеспечения</t>
  </si>
  <si>
    <t xml:space="preserve"> государственных (муниципальных) нужд.</t>
  </si>
  <si>
    <t>Закупка  товаров, работ и услуг в целях капитального ремонта</t>
  </si>
  <si>
    <t>государственного (муниципального ) имущества</t>
  </si>
  <si>
    <t xml:space="preserve">Прочая закупка  товаров, работ и услуг для обеспечения </t>
  </si>
  <si>
    <t>государственных (муниципальных) нужд</t>
  </si>
  <si>
    <t>Уплата налогов, сборов и иных платежей</t>
  </si>
  <si>
    <t>Уплата налога на имущество организаций и земельного налога</t>
  </si>
  <si>
    <t>Уплата прочих налогов и сборов</t>
  </si>
  <si>
    <t>2750*12</t>
  </si>
  <si>
    <t>3843,86*12</t>
  </si>
  <si>
    <t>ТО доводчика ЧС на пульт ЕДДС</t>
  </si>
  <si>
    <t>Чистка крыши от снега и наледи</t>
  </si>
  <si>
    <t>20000,00х5 мес.</t>
  </si>
  <si>
    <t>Замена прибора учета тепловой энергии (акт То прибора учета)</t>
  </si>
  <si>
    <t>800,00х12</t>
  </si>
  <si>
    <t>1200*12</t>
  </si>
  <si>
    <t>подписка</t>
  </si>
  <si>
    <t>Консультант +</t>
  </si>
  <si>
    <t>5751,06х12</t>
  </si>
  <si>
    <t>Разработка сметы системы водяного пожаротушения</t>
  </si>
  <si>
    <t>Информ.обслуживание системы мониторинга 400,00х12</t>
  </si>
  <si>
    <t>Земельный налог</t>
  </si>
  <si>
    <t>Всего 244</t>
  </si>
  <si>
    <t>итого 851</t>
  </si>
  <si>
    <t>итого 852</t>
  </si>
  <si>
    <t>Прочая закупка товаров, работ и услуг для обеспечения гос. (муниц.) нужд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</si>
</sst>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5" fillId="0" borderId="0" xfId="0" applyFont="1" applyBorder="1"/>
    <xf numFmtId="0" fontId="5" fillId="0" borderId="20" xfId="0" applyFont="1" applyBorder="1"/>
    <xf numFmtId="0" fontId="6" fillId="0" borderId="0" xfId="0" applyFont="1" applyBorder="1"/>
    <xf numFmtId="0" fontId="5" fillId="0" borderId="21" xfId="0" applyFont="1" applyBorder="1"/>
    <xf numFmtId="0" fontId="0" fillId="0" borderId="21" xfId="0" applyBorder="1"/>
    <xf numFmtId="0" fontId="0" fillId="0" borderId="23" xfId="0" applyBorder="1"/>
    <xf numFmtId="0" fontId="0" fillId="0" borderId="24" xfId="0" applyBorder="1"/>
    <xf numFmtId="0" fontId="5" fillId="0" borderId="10" xfId="0" applyFont="1" applyBorder="1"/>
    <xf numFmtId="0" fontId="5" fillId="0" borderId="18" xfId="0" applyFont="1" applyBorder="1"/>
    <xf numFmtId="0" fontId="7" fillId="0" borderId="1" xfId="0" applyFont="1" applyBorder="1"/>
    <xf numFmtId="0" fontId="5" fillId="0" borderId="23" xfId="0" applyFont="1" applyBorder="1"/>
    <xf numFmtId="0" fontId="0" fillId="0" borderId="1" xfId="0" applyBorder="1" applyAlignment="1">
      <alignment horizontal="left"/>
    </xf>
    <xf numFmtId="0" fontId="5" fillId="0" borderId="1" xfId="0" applyFont="1" applyBorder="1"/>
    <xf numFmtId="0" fontId="5" fillId="0" borderId="22" xfId="0" applyFont="1" applyBorder="1"/>
    <xf numFmtId="0" fontId="0" fillId="0" borderId="12" xfId="0" applyBorder="1"/>
    <xf numFmtId="0" fontId="5" fillId="0" borderId="15" xfId="0" applyFont="1" applyBorder="1"/>
    <xf numFmtId="0" fontId="5" fillId="0" borderId="25" xfId="0" applyFont="1" applyBorder="1"/>
    <xf numFmtId="0" fontId="5" fillId="0" borderId="26" xfId="0" applyFont="1" applyBorder="1"/>
    <xf numFmtId="0" fontId="0" fillId="0" borderId="26" xfId="0" applyBorder="1"/>
    <xf numFmtId="0" fontId="7" fillId="0" borderId="14" xfId="0" applyFont="1" applyBorder="1"/>
    <xf numFmtId="0" fontId="5" fillId="0" borderId="14" xfId="0" applyFont="1" applyBorder="1"/>
    <xf numFmtId="0" fontId="0" fillId="0" borderId="1" xfId="0" applyFont="1" applyBorder="1"/>
    <xf numFmtId="0" fontId="0" fillId="0" borderId="0" xfId="0" applyFont="1" applyBorder="1"/>
    <xf numFmtId="0" fontId="0" fillId="0" borderId="0" xfId="0" applyFill="1" applyBorder="1"/>
    <xf numFmtId="0" fontId="2" fillId="0" borderId="1" xfId="0" applyFont="1" applyBorder="1"/>
    <xf numFmtId="0" fontId="1" fillId="0" borderId="1" xfId="0" applyFont="1" applyBorder="1"/>
    <xf numFmtId="0" fontId="3" fillId="0" borderId="1" xfId="0" applyFont="1" applyBorder="1"/>
    <xf numFmtId="0" fontId="5" fillId="0" borderId="27" xfId="0" applyFont="1" applyBorder="1"/>
    <xf numFmtId="0" fontId="5" fillId="0" borderId="28" xfId="0" applyFont="1" applyBorder="1"/>
    <xf numFmtId="0" fontId="5" fillId="0" borderId="29" xfId="0" applyFont="1" applyBorder="1"/>
    <xf numFmtId="0" fontId="7" fillId="0" borderId="0" xfId="0" applyFont="1" applyBorder="1"/>
    <xf numFmtId="0" fontId="0" fillId="0" borderId="27" xfId="0" applyBorder="1"/>
    <xf numFmtId="0" fontId="5" fillId="0" borderId="30" xfId="0" applyFont="1" applyBorder="1"/>
    <xf numFmtId="0" fontId="0" fillId="0" borderId="30" xfId="0" applyBorder="1"/>
    <xf numFmtId="0" fontId="5" fillId="0" borderId="31" xfId="0" applyFont="1" applyBorder="1"/>
    <xf numFmtId="0" fontId="5" fillId="0" borderId="16" xfId="0" applyFont="1" applyBorder="1"/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2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0"/>
  <sheetViews>
    <sheetView topLeftCell="A67" workbookViewId="0">
      <selection activeCell="A74" sqref="A74"/>
    </sheetView>
  </sheetViews>
  <sheetFormatPr defaultRowHeight="15" x14ac:dyDescent="0.25"/>
  <cols>
    <col min="2" max="2" width="29.5703125" customWidth="1"/>
    <col min="3" max="3" width="31.140625" customWidth="1"/>
    <col min="4" max="4" width="21.42578125" customWidth="1"/>
  </cols>
  <sheetData>
    <row r="1" spans="1:6" ht="15.75" x14ac:dyDescent="0.25">
      <c r="A1" s="57" t="s">
        <v>35</v>
      </c>
      <c r="B1" s="57"/>
      <c r="C1" s="57"/>
      <c r="D1" s="57"/>
      <c r="E1" s="57"/>
      <c r="F1" s="57"/>
    </row>
    <row r="2" spans="1:6" ht="15.75" thickBot="1" x14ac:dyDescent="0.3"/>
    <row r="3" spans="1:6" x14ac:dyDescent="0.25">
      <c r="A3" s="3" t="s">
        <v>96</v>
      </c>
      <c r="B3" s="4" t="s">
        <v>45</v>
      </c>
      <c r="C3" s="9" t="s">
        <v>36</v>
      </c>
      <c r="D3" s="35"/>
    </row>
    <row r="4" spans="1:6" x14ac:dyDescent="0.25">
      <c r="A4" s="5" t="s">
        <v>21</v>
      </c>
      <c r="B4" s="2" t="s">
        <v>21</v>
      </c>
      <c r="C4" s="27"/>
      <c r="D4" s="13"/>
    </row>
    <row r="5" spans="1:6" x14ac:dyDescent="0.25">
      <c r="A5" s="36">
        <v>111</v>
      </c>
      <c r="B5" s="28" t="s">
        <v>8</v>
      </c>
      <c r="C5" s="18"/>
      <c r="D5" s="37">
        <v>6464825.6399999997</v>
      </c>
    </row>
    <row r="6" spans="1:6" x14ac:dyDescent="0.25">
      <c r="A6" s="16"/>
      <c r="B6" s="12"/>
      <c r="C6" s="19"/>
      <c r="D6" s="13"/>
    </row>
    <row r="7" spans="1:6" x14ac:dyDescent="0.25">
      <c r="A7" s="38">
        <v>112</v>
      </c>
      <c r="B7" s="11" t="s">
        <v>89</v>
      </c>
      <c r="C7" s="26"/>
      <c r="D7" s="37">
        <v>22875</v>
      </c>
    </row>
    <row r="8" spans="1:6" x14ac:dyDescent="0.25">
      <c r="A8" s="39"/>
      <c r="B8" s="12"/>
      <c r="C8" s="27"/>
      <c r="D8" s="13"/>
    </row>
    <row r="9" spans="1:6" x14ac:dyDescent="0.25">
      <c r="A9" s="48">
        <v>119</v>
      </c>
      <c r="B9" s="49" t="s">
        <v>10</v>
      </c>
      <c r="C9" s="50"/>
      <c r="D9" s="41">
        <v>1952377.34</v>
      </c>
    </row>
    <row r="10" spans="1:6" x14ac:dyDescent="0.25">
      <c r="A10" s="56">
        <v>244</v>
      </c>
      <c r="B10" s="12" t="s">
        <v>123</v>
      </c>
      <c r="C10" s="19"/>
      <c r="D10" s="13"/>
    </row>
    <row r="11" spans="1:6" x14ac:dyDescent="0.25">
      <c r="A11" s="38"/>
      <c r="B11" s="21" t="s">
        <v>11</v>
      </c>
      <c r="C11" s="10"/>
      <c r="D11" s="20"/>
    </row>
    <row r="12" spans="1:6" x14ac:dyDescent="0.25">
      <c r="A12" s="39"/>
      <c r="B12" s="8" t="s">
        <v>23</v>
      </c>
      <c r="C12" s="8" t="s">
        <v>39</v>
      </c>
      <c r="D12" s="14">
        <v>45877.8</v>
      </c>
    </row>
    <row r="13" spans="1:6" x14ac:dyDescent="0.25">
      <c r="A13" s="39"/>
      <c r="B13" s="8" t="s">
        <v>24</v>
      </c>
      <c r="C13" s="8" t="s">
        <v>37</v>
      </c>
      <c r="D13" s="14">
        <v>42465.84</v>
      </c>
    </row>
    <row r="14" spans="1:6" x14ac:dyDescent="0.25">
      <c r="A14" s="39"/>
      <c r="B14" s="8" t="s">
        <v>40</v>
      </c>
      <c r="C14" s="8" t="s">
        <v>38</v>
      </c>
      <c r="D14" s="14">
        <v>18000</v>
      </c>
    </row>
    <row r="15" spans="1:6" x14ac:dyDescent="0.25">
      <c r="A15" s="39"/>
      <c r="B15" s="8" t="s">
        <v>41</v>
      </c>
      <c r="C15" s="8"/>
      <c r="D15" s="14">
        <v>1000</v>
      </c>
    </row>
    <row r="16" spans="1:6" x14ac:dyDescent="0.25">
      <c r="A16" s="39"/>
      <c r="B16" s="30" t="s">
        <v>22</v>
      </c>
      <c r="C16" s="30"/>
      <c r="D16" s="40">
        <f>SUM(D12:D15)</f>
        <v>107343.64</v>
      </c>
    </row>
    <row r="17" spans="1:4" x14ac:dyDescent="0.25">
      <c r="A17" s="38"/>
      <c r="B17" s="28" t="s">
        <v>42</v>
      </c>
      <c r="C17" s="31"/>
      <c r="D17" s="37">
        <v>18750</v>
      </c>
    </row>
    <row r="18" spans="1:4" x14ac:dyDescent="0.25">
      <c r="A18" s="38"/>
      <c r="B18" s="21" t="s">
        <v>12</v>
      </c>
      <c r="C18" s="21"/>
      <c r="D18" s="20"/>
    </row>
    <row r="19" spans="1:4" x14ac:dyDescent="0.25">
      <c r="A19" s="39"/>
      <c r="B19" s="8" t="s">
        <v>43</v>
      </c>
      <c r="C19" s="8" t="s">
        <v>44</v>
      </c>
      <c r="D19" s="14">
        <v>497858.11</v>
      </c>
    </row>
    <row r="20" spans="1:4" x14ac:dyDescent="0.25">
      <c r="A20" s="39"/>
      <c r="B20" s="10" t="s">
        <v>48</v>
      </c>
      <c r="C20" s="1" t="s">
        <v>46</v>
      </c>
      <c r="D20" s="20">
        <v>1090959.8899999999</v>
      </c>
    </row>
    <row r="21" spans="1:4" x14ac:dyDescent="0.25">
      <c r="A21" s="39"/>
      <c r="B21" s="10"/>
      <c r="C21" s="2" t="s">
        <v>47</v>
      </c>
      <c r="D21" s="20"/>
    </row>
    <row r="22" spans="1:4" x14ac:dyDescent="0.25">
      <c r="A22" s="39"/>
      <c r="B22" s="8" t="s">
        <v>25</v>
      </c>
      <c r="C22" s="8" t="s">
        <v>49</v>
      </c>
      <c r="D22" s="14">
        <v>29636</v>
      </c>
    </row>
    <row r="23" spans="1:4" x14ac:dyDescent="0.25">
      <c r="A23" s="39"/>
      <c r="B23" s="8" t="s">
        <v>26</v>
      </c>
      <c r="C23" s="8" t="s">
        <v>50</v>
      </c>
      <c r="D23" s="14">
        <v>59169.2</v>
      </c>
    </row>
    <row r="24" spans="1:4" x14ac:dyDescent="0.25">
      <c r="A24" s="39"/>
      <c r="B24" s="30" t="s">
        <v>22</v>
      </c>
      <c r="C24" s="30"/>
      <c r="D24" s="40">
        <f>SUM(D19:D23)</f>
        <v>1677623.2</v>
      </c>
    </row>
    <row r="25" spans="1:4" x14ac:dyDescent="0.25">
      <c r="A25" s="38"/>
      <c r="B25" s="21" t="s">
        <v>13</v>
      </c>
      <c r="C25" s="21"/>
      <c r="D25" s="20"/>
    </row>
    <row r="26" spans="1:4" x14ac:dyDescent="0.25">
      <c r="A26" s="39"/>
      <c r="B26" s="42" t="s">
        <v>51</v>
      </c>
      <c r="C26" s="8" t="s">
        <v>52</v>
      </c>
      <c r="D26" s="14">
        <v>354000</v>
      </c>
    </row>
    <row r="27" spans="1:4" x14ac:dyDescent="0.25">
      <c r="A27" s="39"/>
      <c r="B27" s="42" t="s">
        <v>53</v>
      </c>
      <c r="C27" s="8" t="s">
        <v>54</v>
      </c>
      <c r="D27" s="14">
        <v>93600</v>
      </c>
    </row>
    <row r="28" spans="1:4" x14ac:dyDescent="0.25">
      <c r="A28" s="39"/>
      <c r="B28" s="42" t="s">
        <v>55</v>
      </c>
      <c r="C28" s="8" t="s">
        <v>56</v>
      </c>
      <c r="D28" s="14">
        <v>87600</v>
      </c>
    </row>
    <row r="29" spans="1:4" x14ac:dyDescent="0.25">
      <c r="A29" s="39"/>
      <c r="B29" s="42" t="s">
        <v>27</v>
      </c>
      <c r="C29" s="8" t="s">
        <v>57</v>
      </c>
      <c r="D29" s="14">
        <v>58634.28</v>
      </c>
    </row>
    <row r="30" spans="1:4" x14ac:dyDescent="0.25">
      <c r="A30" s="39"/>
      <c r="B30" s="42" t="s">
        <v>91</v>
      </c>
      <c r="C30" s="8" t="s">
        <v>58</v>
      </c>
      <c r="D30" s="14">
        <v>76316.639999999999</v>
      </c>
    </row>
    <row r="31" spans="1:4" x14ac:dyDescent="0.25">
      <c r="A31" s="39"/>
      <c r="B31" s="42" t="s">
        <v>64</v>
      </c>
      <c r="C31" s="8" t="s">
        <v>65</v>
      </c>
      <c r="D31" s="14">
        <v>54000.959999999999</v>
      </c>
    </row>
    <row r="32" spans="1:4" x14ac:dyDescent="0.25">
      <c r="A32" s="39"/>
      <c r="B32" s="42" t="s">
        <v>92</v>
      </c>
      <c r="C32" s="8" t="s">
        <v>59</v>
      </c>
      <c r="D32" s="14">
        <v>72000</v>
      </c>
    </row>
    <row r="33" spans="1:4" x14ac:dyDescent="0.25">
      <c r="A33" s="39"/>
      <c r="B33" s="42" t="s">
        <v>60</v>
      </c>
      <c r="C33" s="8" t="s">
        <v>106</v>
      </c>
      <c r="D33" s="14">
        <v>33000</v>
      </c>
    </row>
    <row r="34" spans="1:4" x14ac:dyDescent="0.25">
      <c r="A34" s="39"/>
      <c r="B34" s="42" t="s">
        <v>61</v>
      </c>
      <c r="C34" s="8" t="s">
        <v>62</v>
      </c>
      <c r="D34" s="14">
        <v>30812.44</v>
      </c>
    </row>
    <row r="35" spans="1:4" x14ac:dyDescent="0.25">
      <c r="A35" s="39"/>
      <c r="B35" s="42" t="s">
        <v>90</v>
      </c>
      <c r="C35" s="8" t="s">
        <v>63</v>
      </c>
      <c r="D35" s="14">
        <v>36000</v>
      </c>
    </row>
    <row r="36" spans="1:4" x14ac:dyDescent="0.25">
      <c r="A36" s="39"/>
      <c r="B36" s="42" t="s">
        <v>71</v>
      </c>
      <c r="C36" s="8"/>
      <c r="D36" s="14">
        <v>20000</v>
      </c>
    </row>
    <row r="37" spans="1:4" x14ac:dyDescent="0.25">
      <c r="A37" s="39"/>
      <c r="B37" s="42" t="s">
        <v>66</v>
      </c>
      <c r="C37" s="8" t="s">
        <v>67</v>
      </c>
      <c r="D37" s="14">
        <v>51251.4</v>
      </c>
    </row>
    <row r="38" spans="1:4" x14ac:dyDescent="0.25">
      <c r="A38" s="39"/>
      <c r="B38" s="42" t="s">
        <v>68</v>
      </c>
      <c r="C38" s="8" t="s">
        <v>107</v>
      </c>
      <c r="D38" s="14">
        <v>46126.32</v>
      </c>
    </row>
    <row r="39" spans="1:4" x14ac:dyDescent="0.25">
      <c r="A39" s="39"/>
      <c r="B39" s="42" t="s">
        <v>28</v>
      </c>
      <c r="C39" s="8" t="s">
        <v>69</v>
      </c>
      <c r="D39" s="14">
        <v>20910.36</v>
      </c>
    </row>
    <row r="40" spans="1:4" x14ac:dyDescent="0.25">
      <c r="A40" s="39"/>
      <c r="B40" s="42" t="s">
        <v>33</v>
      </c>
      <c r="C40" s="8"/>
      <c r="D40" s="14">
        <v>80000</v>
      </c>
    </row>
    <row r="41" spans="1:4" x14ac:dyDescent="0.25">
      <c r="A41" s="39"/>
      <c r="B41" s="42" t="s">
        <v>70</v>
      </c>
      <c r="C41" s="8"/>
      <c r="D41" s="14">
        <v>35000</v>
      </c>
    </row>
    <row r="42" spans="1:4" x14ac:dyDescent="0.25">
      <c r="A42" s="39"/>
      <c r="B42" s="42" t="s">
        <v>72</v>
      </c>
      <c r="C42" s="32"/>
      <c r="D42" s="14">
        <v>3200</v>
      </c>
    </row>
    <row r="43" spans="1:4" x14ac:dyDescent="0.25">
      <c r="A43" s="39"/>
      <c r="B43" s="42" t="s">
        <v>108</v>
      </c>
      <c r="C43" s="32" t="s">
        <v>112</v>
      </c>
      <c r="D43" s="14">
        <v>9600</v>
      </c>
    </row>
    <row r="44" spans="1:4" x14ac:dyDescent="0.25">
      <c r="A44" s="39"/>
      <c r="B44" s="42" t="s">
        <v>109</v>
      </c>
      <c r="C44" s="32" t="s">
        <v>110</v>
      </c>
      <c r="D44" s="14">
        <v>100000</v>
      </c>
    </row>
    <row r="45" spans="1:4" x14ac:dyDescent="0.25">
      <c r="A45" s="39"/>
      <c r="B45" s="42" t="s">
        <v>111</v>
      </c>
      <c r="C45" s="32"/>
      <c r="D45" s="14">
        <v>75490</v>
      </c>
    </row>
    <row r="46" spans="1:4" x14ac:dyDescent="0.25">
      <c r="A46" s="16"/>
      <c r="B46" s="30" t="s">
        <v>22</v>
      </c>
      <c r="C46" s="30"/>
      <c r="D46" s="40">
        <f>SUM(D26:D45)</f>
        <v>1337542.3999999999</v>
      </c>
    </row>
    <row r="47" spans="1:4" x14ac:dyDescent="0.25">
      <c r="A47" s="38"/>
      <c r="B47" s="21" t="s">
        <v>14</v>
      </c>
      <c r="C47" s="21"/>
      <c r="D47" s="20"/>
    </row>
    <row r="48" spans="1:4" x14ac:dyDescent="0.25">
      <c r="A48" s="39"/>
      <c r="B48" s="42" t="s">
        <v>76</v>
      </c>
      <c r="C48" s="8"/>
      <c r="D48" s="14">
        <v>12000</v>
      </c>
    </row>
    <row r="49" spans="1:4" x14ac:dyDescent="0.25">
      <c r="A49" s="39"/>
      <c r="B49" s="42" t="s">
        <v>77</v>
      </c>
      <c r="C49" s="8"/>
      <c r="D49" s="14">
        <v>5000</v>
      </c>
    </row>
    <row r="50" spans="1:4" x14ac:dyDescent="0.25">
      <c r="A50" s="39"/>
      <c r="B50" s="42" t="s">
        <v>29</v>
      </c>
      <c r="C50" s="8" t="s">
        <v>113</v>
      </c>
      <c r="D50" s="14">
        <v>14400</v>
      </c>
    </row>
    <row r="51" spans="1:4" x14ac:dyDescent="0.25">
      <c r="A51" s="39"/>
      <c r="B51" s="42" t="s">
        <v>73</v>
      </c>
      <c r="C51" s="8" t="s">
        <v>74</v>
      </c>
      <c r="D51" s="14">
        <v>37000</v>
      </c>
    </row>
    <row r="52" spans="1:4" x14ac:dyDescent="0.25">
      <c r="A52" s="39"/>
      <c r="B52" s="42" t="s">
        <v>75</v>
      </c>
      <c r="C52" s="8"/>
      <c r="D52" s="14">
        <v>50000</v>
      </c>
    </row>
    <row r="53" spans="1:4" x14ac:dyDescent="0.25">
      <c r="A53" s="39"/>
      <c r="B53" s="42" t="s">
        <v>78</v>
      </c>
      <c r="C53" s="8" t="s">
        <v>79</v>
      </c>
      <c r="D53" s="14">
        <v>418872</v>
      </c>
    </row>
    <row r="54" spans="1:4" x14ac:dyDescent="0.25">
      <c r="A54" s="39"/>
      <c r="B54" s="42" t="s">
        <v>80</v>
      </c>
      <c r="C54" s="8" t="s">
        <v>81</v>
      </c>
      <c r="D54" s="14">
        <v>54000</v>
      </c>
    </row>
    <row r="55" spans="1:4" x14ac:dyDescent="0.25">
      <c r="A55" s="39"/>
      <c r="B55" s="42" t="s">
        <v>82</v>
      </c>
      <c r="C55" s="8"/>
      <c r="D55" s="14">
        <v>30000</v>
      </c>
    </row>
    <row r="56" spans="1:4" x14ac:dyDescent="0.25">
      <c r="A56" s="39"/>
      <c r="B56" s="42" t="s">
        <v>83</v>
      </c>
      <c r="C56" s="8"/>
      <c r="D56" s="14">
        <v>5000</v>
      </c>
    </row>
    <row r="57" spans="1:4" x14ac:dyDescent="0.25">
      <c r="A57" s="39"/>
      <c r="B57" s="42" t="s">
        <v>84</v>
      </c>
      <c r="C57" s="8"/>
      <c r="D57" s="14">
        <v>4000</v>
      </c>
    </row>
    <row r="58" spans="1:4" x14ac:dyDescent="0.25">
      <c r="A58" s="39"/>
      <c r="B58" s="42" t="s">
        <v>114</v>
      </c>
      <c r="C58" s="8"/>
      <c r="D58" s="14">
        <v>8400</v>
      </c>
    </row>
    <row r="59" spans="1:4" x14ac:dyDescent="0.25">
      <c r="A59" s="39"/>
      <c r="B59" s="42" t="s">
        <v>115</v>
      </c>
      <c r="C59" s="8" t="s">
        <v>116</v>
      </c>
      <c r="D59" s="14">
        <v>69012.72</v>
      </c>
    </row>
    <row r="60" spans="1:4" x14ac:dyDescent="0.25">
      <c r="A60" s="39"/>
      <c r="B60" s="42" t="s">
        <v>117</v>
      </c>
      <c r="C60" s="8"/>
      <c r="D60" s="14">
        <v>73420.61</v>
      </c>
    </row>
    <row r="61" spans="1:4" x14ac:dyDescent="0.25">
      <c r="A61" s="39"/>
      <c r="B61" s="42" t="s">
        <v>118</v>
      </c>
      <c r="C61" s="8"/>
      <c r="D61" s="14">
        <v>4800</v>
      </c>
    </row>
    <row r="62" spans="1:4" x14ac:dyDescent="0.25">
      <c r="A62" s="39"/>
      <c r="B62" s="30" t="s">
        <v>22</v>
      </c>
      <c r="C62" s="30"/>
      <c r="D62" s="40">
        <f>SUM(D48:D61)</f>
        <v>785905.33</v>
      </c>
    </row>
    <row r="63" spans="1:4" x14ac:dyDescent="0.25">
      <c r="A63" s="38"/>
      <c r="B63" s="21" t="s">
        <v>16</v>
      </c>
      <c r="C63" s="21"/>
      <c r="D63" s="20"/>
    </row>
    <row r="64" spans="1:4" x14ac:dyDescent="0.25">
      <c r="A64" s="39"/>
      <c r="B64" s="42" t="s">
        <v>31</v>
      </c>
      <c r="C64" s="8"/>
      <c r="D64" s="14">
        <v>80000</v>
      </c>
    </row>
    <row r="65" spans="1:4" x14ac:dyDescent="0.25">
      <c r="A65" s="39"/>
      <c r="B65" s="42" t="s">
        <v>32</v>
      </c>
      <c r="C65" s="8"/>
      <c r="D65" s="14">
        <v>80000</v>
      </c>
    </row>
    <row r="66" spans="1:4" x14ac:dyDescent="0.25">
      <c r="A66" s="39"/>
      <c r="B66" s="42" t="s">
        <v>30</v>
      </c>
      <c r="C66" s="8"/>
      <c r="D66" s="14">
        <v>270000</v>
      </c>
    </row>
    <row r="67" spans="1:4" x14ac:dyDescent="0.25">
      <c r="A67" s="39"/>
      <c r="B67" s="42" t="s">
        <v>87</v>
      </c>
      <c r="C67" s="8"/>
      <c r="D67" s="14">
        <v>40000</v>
      </c>
    </row>
    <row r="68" spans="1:4" x14ac:dyDescent="0.25">
      <c r="A68" s="39"/>
      <c r="B68" s="30" t="s">
        <v>22</v>
      </c>
      <c r="C68" s="30"/>
      <c r="D68" s="40">
        <f>SUM(D64:D67)</f>
        <v>470000</v>
      </c>
    </row>
    <row r="69" spans="1:4" x14ac:dyDescent="0.25">
      <c r="A69" s="52"/>
      <c r="B69" s="53" t="s">
        <v>120</v>
      </c>
      <c r="C69" s="54"/>
      <c r="D69" s="55">
        <v>4397164.57</v>
      </c>
    </row>
    <row r="70" spans="1:4" x14ac:dyDescent="0.25">
      <c r="A70" s="38">
        <v>850</v>
      </c>
      <c r="B70" s="21" t="s">
        <v>103</v>
      </c>
      <c r="C70" s="10"/>
      <c r="D70" s="20"/>
    </row>
    <row r="71" spans="1:4" x14ac:dyDescent="0.25">
      <c r="A71" s="38">
        <v>851</v>
      </c>
      <c r="B71" s="42" t="s">
        <v>86</v>
      </c>
      <c r="C71" s="8"/>
      <c r="D71" s="14">
        <v>20000</v>
      </c>
    </row>
    <row r="72" spans="1:4" x14ac:dyDescent="0.25">
      <c r="A72" s="39"/>
      <c r="B72" s="42" t="s">
        <v>119</v>
      </c>
      <c r="C72" s="8"/>
      <c r="D72" s="14">
        <v>41707.79</v>
      </c>
    </row>
    <row r="73" spans="1:4" x14ac:dyDescent="0.25">
      <c r="A73" s="16"/>
      <c r="B73" s="30" t="s">
        <v>121</v>
      </c>
      <c r="C73" s="33"/>
      <c r="D73" s="41">
        <f>SUM(D71:D72)</f>
        <v>61707.79</v>
      </c>
    </row>
    <row r="74" spans="1:4" x14ac:dyDescent="0.25">
      <c r="A74" s="38">
        <v>852</v>
      </c>
      <c r="B74" s="42" t="s">
        <v>85</v>
      </c>
      <c r="C74" s="8"/>
      <c r="D74" s="14">
        <v>5436</v>
      </c>
    </row>
    <row r="75" spans="1:4" x14ac:dyDescent="0.25">
      <c r="A75" s="39"/>
      <c r="B75" s="51" t="s">
        <v>122</v>
      </c>
      <c r="C75" s="21"/>
      <c r="D75" s="22">
        <f>D74</f>
        <v>5436</v>
      </c>
    </row>
    <row r="76" spans="1:4" x14ac:dyDescent="0.25">
      <c r="A76" s="39"/>
      <c r="B76" s="8"/>
      <c r="C76" s="8"/>
      <c r="D76" s="14"/>
    </row>
    <row r="77" spans="1:4" ht="15.75" thickBot="1" x14ac:dyDescent="0.3">
      <c r="A77" s="17"/>
      <c r="B77" s="24" t="s">
        <v>88</v>
      </c>
      <c r="C77" s="25"/>
      <c r="D77" s="34">
        <f>D5+D7+D9+D16+D17+D24+D46+D62+D73+D68</f>
        <v>12898950.34</v>
      </c>
    </row>
    <row r="80" spans="1:4" x14ac:dyDescent="0.25">
      <c r="B80" t="s">
        <v>18</v>
      </c>
      <c r="C80" t="s">
        <v>93</v>
      </c>
    </row>
  </sheetData>
  <mergeCells count="1">
    <mergeCell ref="A1:F1"/>
  </mergeCells>
  <pageMargins left="0.7" right="0.7" top="0.75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0"/>
  <sheetViews>
    <sheetView topLeftCell="A16" workbookViewId="0">
      <selection activeCell="G26" sqref="G26"/>
    </sheetView>
  </sheetViews>
  <sheetFormatPr defaultRowHeight="15" x14ac:dyDescent="0.25"/>
  <cols>
    <col min="1" max="1" width="58.7109375" customWidth="1"/>
    <col min="3" max="3" width="15" customWidth="1"/>
    <col min="4" max="4" width="10.140625" customWidth="1"/>
  </cols>
  <sheetData>
    <row r="2" spans="1:4" ht="18.75" x14ac:dyDescent="0.3">
      <c r="A2" s="58" t="s">
        <v>94</v>
      </c>
      <c r="B2" s="58"/>
      <c r="C2" s="58"/>
    </row>
    <row r="3" spans="1:4" ht="18.75" x14ac:dyDescent="0.3">
      <c r="A3" s="59" t="s">
        <v>95</v>
      </c>
      <c r="B3" s="59"/>
      <c r="C3" s="59"/>
    </row>
    <row r="4" spans="1:4" x14ac:dyDescent="0.25">
      <c r="A4" s="11" t="s">
        <v>0</v>
      </c>
      <c r="B4" s="1" t="s">
        <v>96</v>
      </c>
      <c r="C4" s="18" t="s">
        <v>20</v>
      </c>
      <c r="D4" s="44"/>
    </row>
    <row r="5" spans="1:4" x14ac:dyDescent="0.25">
      <c r="A5" s="12"/>
      <c r="B5" s="2" t="s">
        <v>21</v>
      </c>
      <c r="C5" s="19" t="s">
        <v>21</v>
      </c>
      <c r="D5" s="10"/>
    </row>
    <row r="6" spans="1:4" x14ac:dyDescent="0.25">
      <c r="A6" s="6"/>
      <c r="B6" s="7"/>
      <c r="C6" s="20"/>
      <c r="D6" s="10"/>
    </row>
    <row r="7" spans="1:4" ht="18.75" x14ac:dyDescent="0.3">
      <c r="A7" s="45" t="s">
        <v>1</v>
      </c>
      <c r="B7" s="8"/>
      <c r="C7" s="8"/>
    </row>
    <row r="8" spans="1:4" x14ac:dyDescent="0.25">
      <c r="A8" s="46" t="s">
        <v>2</v>
      </c>
      <c r="B8" s="8"/>
      <c r="C8" s="8"/>
    </row>
    <row r="9" spans="1:4" x14ac:dyDescent="0.25">
      <c r="A9" s="46" t="s">
        <v>3</v>
      </c>
      <c r="B9" s="8"/>
      <c r="C9" s="8"/>
    </row>
    <row r="10" spans="1:4" x14ac:dyDescent="0.25">
      <c r="A10" s="46" t="s">
        <v>4</v>
      </c>
      <c r="B10" s="8"/>
      <c r="C10" s="8"/>
    </row>
    <row r="11" spans="1:4" ht="18.75" x14ac:dyDescent="0.3">
      <c r="A11" s="45" t="s">
        <v>5</v>
      </c>
      <c r="B11" s="8">
        <v>900</v>
      </c>
      <c r="C11" s="8">
        <f>C14+C19+C26</f>
        <v>12904386.34</v>
      </c>
    </row>
    <row r="12" spans="1:4" ht="18.75" x14ac:dyDescent="0.3">
      <c r="A12" s="47" t="s">
        <v>2</v>
      </c>
      <c r="B12" s="8"/>
      <c r="C12" s="8"/>
    </row>
    <row r="13" spans="1:4" x14ac:dyDescent="0.25">
      <c r="A13" s="8" t="s">
        <v>17</v>
      </c>
      <c r="B13" s="8"/>
      <c r="C13" s="8"/>
    </row>
    <row r="14" spans="1:4" x14ac:dyDescent="0.25">
      <c r="A14" s="8" t="s">
        <v>6</v>
      </c>
      <c r="B14" s="8">
        <v>110</v>
      </c>
      <c r="C14" s="8">
        <v>8440077.9800000004</v>
      </c>
    </row>
    <row r="15" spans="1:4" x14ac:dyDescent="0.25">
      <c r="A15" s="8" t="s">
        <v>7</v>
      </c>
      <c r="B15" s="8"/>
      <c r="C15" s="8"/>
    </row>
    <row r="16" spans="1:4" x14ac:dyDescent="0.25">
      <c r="A16" s="8" t="s">
        <v>8</v>
      </c>
      <c r="B16" s="8">
        <v>111</v>
      </c>
      <c r="C16" s="8">
        <v>6464825</v>
      </c>
    </row>
    <row r="17" spans="1:12" x14ac:dyDescent="0.25">
      <c r="A17" s="8" t="s">
        <v>9</v>
      </c>
      <c r="B17" s="8">
        <v>112</v>
      </c>
      <c r="C17" s="8">
        <v>22875</v>
      </c>
    </row>
    <row r="18" spans="1:12" x14ac:dyDescent="0.25">
      <c r="A18" s="8" t="s">
        <v>10</v>
      </c>
      <c r="B18" s="8">
        <v>119</v>
      </c>
      <c r="C18" s="8">
        <v>1952377.34</v>
      </c>
      <c r="L18" s="10"/>
    </row>
    <row r="19" spans="1:12" x14ac:dyDescent="0.25">
      <c r="A19" s="8" t="s">
        <v>97</v>
      </c>
      <c r="B19" s="8">
        <v>240</v>
      </c>
      <c r="C19" s="8">
        <f>C24</f>
        <v>4397164.57</v>
      </c>
    </row>
    <row r="20" spans="1:12" x14ac:dyDescent="0.25">
      <c r="A20" s="8" t="s">
        <v>98</v>
      </c>
      <c r="B20" s="8"/>
      <c r="C20" s="8"/>
    </row>
    <row r="21" spans="1:12" x14ac:dyDescent="0.25">
      <c r="A21" s="8" t="s">
        <v>7</v>
      </c>
      <c r="B21" s="8"/>
      <c r="C21" s="8"/>
    </row>
    <row r="22" spans="1:12" x14ac:dyDescent="0.25">
      <c r="A22" s="8" t="s">
        <v>99</v>
      </c>
      <c r="B22" s="8">
        <v>243</v>
      </c>
      <c r="C22" s="8"/>
    </row>
    <row r="23" spans="1:12" x14ac:dyDescent="0.25">
      <c r="A23" s="8" t="s">
        <v>100</v>
      </c>
      <c r="B23" s="8"/>
      <c r="C23" s="8"/>
    </row>
    <row r="24" spans="1:12" x14ac:dyDescent="0.25">
      <c r="A24" s="8" t="s">
        <v>101</v>
      </c>
      <c r="B24" s="8">
        <v>244</v>
      </c>
      <c r="C24" s="8">
        <v>4397164.57</v>
      </c>
    </row>
    <row r="25" spans="1:12" x14ac:dyDescent="0.25">
      <c r="A25" s="8" t="s">
        <v>102</v>
      </c>
      <c r="B25" s="8"/>
      <c r="C25" s="8"/>
    </row>
    <row r="26" spans="1:12" x14ac:dyDescent="0.25">
      <c r="A26" s="8" t="s">
        <v>103</v>
      </c>
      <c r="B26" s="8">
        <v>850</v>
      </c>
      <c r="C26" s="8">
        <f>C27+C28</f>
        <v>67143.790000000008</v>
      </c>
    </row>
    <row r="27" spans="1:12" x14ac:dyDescent="0.25">
      <c r="A27" s="8" t="s">
        <v>104</v>
      </c>
      <c r="B27" s="8">
        <v>851</v>
      </c>
      <c r="C27" s="8">
        <v>61707.79</v>
      </c>
    </row>
    <row r="28" spans="1:12" x14ac:dyDescent="0.25">
      <c r="A28" s="8" t="s">
        <v>105</v>
      </c>
      <c r="B28" s="8">
        <v>852</v>
      </c>
      <c r="C28" s="8">
        <v>5436</v>
      </c>
    </row>
    <row r="29" spans="1:12" x14ac:dyDescent="0.25">
      <c r="A29" s="10"/>
      <c r="B29" s="10"/>
      <c r="C29" s="10"/>
    </row>
    <row r="30" spans="1:12" x14ac:dyDescent="0.25">
      <c r="A30" s="10" t="s">
        <v>18</v>
      </c>
      <c r="B30" s="10" t="s">
        <v>19</v>
      </c>
      <c r="C30" s="10"/>
    </row>
  </sheetData>
  <mergeCells count="2">
    <mergeCell ref="A2:C2"/>
    <mergeCell ref="A3:C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4"/>
  <sheetViews>
    <sheetView tabSelected="1" workbookViewId="0">
      <selection activeCell="I80" sqref="I80"/>
    </sheetView>
  </sheetViews>
  <sheetFormatPr defaultRowHeight="15" x14ac:dyDescent="0.25"/>
  <cols>
    <col min="2" max="2" width="29.5703125" customWidth="1"/>
    <col min="3" max="3" width="31.140625" customWidth="1"/>
    <col min="4" max="4" width="21.42578125" customWidth="1"/>
  </cols>
  <sheetData>
    <row r="1" spans="1:6" ht="15.75" x14ac:dyDescent="0.25">
      <c r="A1" s="57" t="s">
        <v>35</v>
      </c>
      <c r="B1" s="57"/>
      <c r="C1" s="57"/>
      <c r="D1" s="57"/>
      <c r="E1" s="57"/>
      <c r="F1" s="57"/>
    </row>
    <row r="2" spans="1:6" ht="15.75" thickBot="1" x14ac:dyDescent="0.3"/>
    <row r="3" spans="1:6" x14ac:dyDescent="0.25">
      <c r="A3" s="3" t="s">
        <v>34</v>
      </c>
      <c r="B3" s="4" t="s">
        <v>45</v>
      </c>
      <c r="C3" s="9" t="s">
        <v>36</v>
      </c>
      <c r="D3" s="35"/>
    </row>
    <row r="4" spans="1:6" x14ac:dyDescent="0.25">
      <c r="A4" s="5"/>
      <c r="B4" s="2" t="s">
        <v>21</v>
      </c>
      <c r="C4" s="27"/>
      <c r="D4" s="13"/>
    </row>
    <row r="5" spans="1:6" x14ac:dyDescent="0.25">
      <c r="A5" s="36">
        <v>211</v>
      </c>
      <c r="B5" s="28" t="s">
        <v>8</v>
      </c>
      <c r="C5" s="18"/>
      <c r="D5" s="37">
        <v>6464825.6399999997</v>
      </c>
    </row>
    <row r="6" spans="1:6" x14ac:dyDescent="0.25">
      <c r="A6" s="16"/>
      <c r="B6" s="12"/>
      <c r="C6" s="19"/>
      <c r="D6" s="13"/>
    </row>
    <row r="7" spans="1:6" x14ac:dyDescent="0.25">
      <c r="A7" s="38">
        <v>212</v>
      </c>
      <c r="B7" s="11" t="s">
        <v>89</v>
      </c>
      <c r="C7" s="26"/>
      <c r="D7" s="37">
        <v>22875</v>
      </c>
    </row>
    <row r="8" spans="1:6" x14ac:dyDescent="0.25">
      <c r="A8" s="39"/>
      <c r="B8" s="12"/>
      <c r="C8" s="27"/>
      <c r="D8" s="13"/>
    </row>
    <row r="9" spans="1:6" x14ac:dyDescent="0.25">
      <c r="A9" s="36">
        <v>213</v>
      </c>
      <c r="B9" s="28" t="s">
        <v>10</v>
      </c>
      <c r="C9" s="29"/>
      <c r="D9" s="37">
        <v>1952377.34</v>
      </c>
    </row>
    <row r="10" spans="1:6" x14ac:dyDescent="0.25">
      <c r="A10" s="16"/>
      <c r="B10" s="12"/>
      <c r="C10" s="19"/>
      <c r="D10" s="13"/>
    </row>
    <row r="11" spans="1:6" x14ac:dyDescent="0.25">
      <c r="A11" s="38">
        <v>221</v>
      </c>
      <c r="B11" s="21" t="s">
        <v>11</v>
      </c>
      <c r="C11" s="10"/>
      <c r="D11" s="20"/>
    </row>
    <row r="12" spans="1:6" x14ac:dyDescent="0.25">
      <c r="A12" s="39"/>
      <c r="B12" s="8" t="s">
        <v>23</v>
      </c>
      <c r="C12" s="8" t="s">
        <v>39</v>
      </c>
      <c r="D12" s="14">
        <v>45877.8</v>
      </c>
    </row>
    <row r="13" spans="1:6" x14ac:dyDescent="0.25">
      <c r="A13" s="39"/>
      <c r="B13" s="8" t="s">
        <v>24</v>
      </c>
      <c r="C13" s="8" t="s">
        <v>37</v>
      </c>
      <c r="D13" s="14">
        <v>42465.84</v>
      </c>
    </row>
    <row r="14" spans="1:6" x14ac:dyDescent="0.25">
      <c r="A14" s="39"/>
      <c r="B14" s="8" t="s">
        <v>40</v>
      </c>
      <c r="C14" s="8" t="s">
        <v>38</v>
      </c>
      <c r="D14" s="14">
        <v>18000</v>
      </c>
    </row>
    <row r="15" spans="1:6" x14ac:dyDescent="0.25">
      <c r="A15" s="39"/>
      <c r="B15" s="8" t="s">
        <v>41</v>
      </c>
      <c r="C15" s="8"/>
      <c r="D15" s="14">
        <v>1000</v>
      </c>
    </row>
    <row r="16" spans="1:6" x14ac:dyDescent="0.25">
      <c r="A16" s="39"/>
      <c r="B16" s="30" t="s">
        <v>22</v>
      </c>
      <c r="C16" s="30"/>
      <c r="D16" s="40">
        <f>SUM(D12:D15)</f>
        <v>107343.64</v>
      </c>
    </row>
    <row r="17" spans="1:4" x14ac:dyDescent="0.25">
      <c r="A17" s="39"/>
      <c r="B17" s="10"/>
      <c r="C17" s="10"/>
      <c r="D17" s="20"/>
    </row>
    <row r="18" spans="1:4" x14ac:dyDescent="0.25">
      <c r="A18" s="38">
        <v>222</v>
      </c>
      <c r="B18" s="28" t="s">
        <v>42</v>
      </c>
      <c r="C18" s="31"/>
      <c r="D18" s="37">
        <v>18750</v>
      </c>
    </row>
    <row r="19" spans="1:4" x14ac:dyDescent="0.25">
      <c r="A19" s="39"/>
      <c r="B19" s="12"/>
      <c r="C19" s="27"/>
      <c r="D19" s="13"/>
    </row>
    <row r="20" spans="1:4" x14ac:dyDescent="0.25">
      <c r="A20" s="38">
        <v>223</v>
      </c>
      <c r="B20" s="21" t="s">
        <v>12</v>
      </c>
      <c r="C20" s="21"/>
      <c r="D20" s="20"/>
    </row>
    <row r="21" spans="1:4" x14ac:dyDescent="0.25">
      <c r="A21" s="39"/>
      <c r="B21" s="8" t="s">
        <v>43</v>
      </c>
      <c r="C21" s="8" t="s">
        <v>44</v>
      </c>
      <c r="D21" s="14">
        <v>497858.11</v>
      </c>
    </row>
    <row r="22" spans="1:4" x14ac:dyDescent="0.25">
      <c r="A22" s="39"/>
      <c r="B22" s="10" t="s">
        <v>48</v>
      </c>
      <c r="C22" s="1" t="s">
        <v>46</v>
      </c>
      <c r="D22" s="20">
        <v>1090959.8899999999</v>
      </c>
    </row>
    <row r="23" spans="1:4" x14ac:dyDescent="0.25">
      <c r="A23" s="39"/>
      <c r="B23" s="10"/>
      <c r="C23" s="2" t="s">
        <v>47</v>
      </c>
      <c r="D23" s="20"/>
    </row>
    <row r="24" spans="1:4" x14ac:dyDescent="0.25">
      <c r="A24" s="39"/>
      <c r="B24" s="8" t="s">
        <v>25</v>
      </c>
      <c r="C24" s="8" t="s">
        <v>49</v>
      </c>
      <c r="D24" s="14">
        <v>29636</v>
      </c>
    </row>
    <row r="25" spans="1:4" x14ac:dyDescent="0.25">
      <c r="A25" s="39"/>
      <c r="B25" s="8" t="s">
        <v>26</v>
      </c>
      <c r="C25" s="8" t="s">
        <v>50</v>
      </c>
      <c r="D25" s="14">
        <v>59169.2</v>
      </c>
    </row>
    <row r="26" spans="1:4" x14ac:dyDescent="0.25">
      <c r="A26" s="39"/>
      <c r="B26" s="30" t="s">
        <v>22</v>
      </c>
      <c r="C26" s="30"/>
      <c r="D26" s="40">
        <f>SUM(D21:D25)</f>
        <v>1677623.2</v>
      </c>
    </row>
    <row r="27" spans="1:4" x14ac:dyDescent="0.25">
      <c r="A27" s="15"/>
      <c r="B27" s="10"/>
      <c r="C27" s="10"/>
      <c r="D27" s="20"/>
    </row>
    <row r="28" spans="1:4" x14ac:dyDescent="0.25">
      <c r="A28" s="38">
        <v>225</v>
      </c>
      <c r="B28" s="21" t="s">
        <v>13</v>
      </c>
      <c r="C28" s="21"/>
      <c r="D28" s="20"/>
    </row>
    <row r="29" spans="1:4" x14ac:dyDescent="0.25">
      <c r="A29" s="39"/>
      <c r="B29" s="42" t="s">
        <v>51</v>
      </c>
      <c r="C29" s="8" t="s">
        <v>52</v>
      </c>
      <c r="D29" s="14">
        <v>354000</v>
      </c>
    </row>
    <row r="30" spans="1:4" x14ac:dyDescent="0.25">
      <c r="A30" s="39"/>
      <c r="B30" s="42" t="s">
        <v>53</v>
      </c>
      <c r="C30" s="8" t="s">
        <v>54</v>
      </c>
      <c r="D30" s="14">
        <v>93600</v>
      </c>
    </row>
    <row r="31" spans="1:4" x14ac:dyDescent="0.25">
      <c r="A31" s="39"/>
      <c r="B31" s="42" t="s">
        <v>55</v>
      </c>
      <c r="C31" s="8" t="s">
        <v>56</v>
      </c>
      <c r="D31" s="14">
        <v>87600</v>
      </c>
    </row>
    <row r="32" spans="1:4" x14ac:dyDescent="0.25">
      <c r="A32" s="39"/>
      <c r="B32" s="42" t="s">
        <v>27</v>
      </c>
      <c r="C32" s="8" t="s">
        <v>57</v>
      </c>
      <c r="D32" s="14">
        <v>58634.28</v>
      </c>
    </row>
    <row r="33" spans="1:4" x14ac:dyDescent="0.25">
      <c r="A33" s="39"/>
      <c r="B33" s="42" t="s">
        <v>91</v>
      </c>
      <c r="C33" s="8" t="s">
        <v>58</v>
      </c>
      <c r="D33" s="14">
        <v>76316.639999999999</v>
      </c>
    </row>
    <row r="34" spans="1:4" x14ac:dyDescent="0.25">
      <c r="A34" s="39"/>
      <c r="B34" s="42" t="s">
        <v>64</v>
      </c>
      <c r="C34" s="8" t="s">
        <v>65</v>
      </c>
      <c r="D34" s="14">
        <v>54000.959999999999</v>
      </c>
    </row>
    <row r="35" spans="1:4" x14ac:dyDescent="0.25">
      <c r="A35" s="39"/>
      <c r="B35" s="42" t="s">
        <v>92</v>
      </c>
      <c r="C35" s="8" t="s">
        <v>59</v>
      </c>
      <c r="D35" s="14">
        <v>72000</v>
      </c>
    </row>
    <row r="36" spans="1:4" x14ac:dyDescent="0.25">
      <c r="A36" s="39"/>
      <c r="B36" s="42" t="s">
        <v>60</v>
      </c>
      <c r="C36" s="8" t="s">
        <v>106</v>
      </c>
      <c r="D36" s="14">
        <v>33000</v>
      </c>
    </row>
    <row r="37" spans="1:4" x14ac:dyDescent="0.25">
      <c r="A37" s="39"/>
      <c r="B37" s="42" t="s">
        <v>61</v>
      </c>
      <c r="C37" s="8" t="s">
        <v>62</v>
      </c>
      <c r="D37" s="14">
        <v>30812.44</v>
      </c>
    </row>
    <row r="38" spans="1:4" x14ac:dyDescent="0.25">
      <c r="A38" s="39"/>
      <c r="B38" s="42" t="s">
        <v>90</v>
      </c>
      <c r="C38" s="8" t="s">
        <v>63</v>
      </c>
      <c r="D38" s="14">
        <v>36000</v>
      </c>
    </row>
    <row r="39" spans="1:4" x14ac:dyDescent="0.25">
      <c r="A39" s="39"/>
      <c r="B39" s="42" t="s">
        <v>71</v>
      </c>
      <c r="C39" s="8"/>
      <c r="D39" s="14">
        <v>20000</v>
      </c>
    </row>
    <row r="40" spans="1:4" x14ac:dyDescent="0.25">
      <c r="A40" s="39"/>
      <c r="B40" s="42" t="s">
        <v>66</v>
      </c>
      <c r="C40" s="8" t="s">
        <v>67</v>
      </c>
      <c r="D40" s="14">
        <v>51251.4</v>
      </c>
    </row>
    <row r="41" spans="1:4" x14ac:dyDescent="0.25">
      <c r="A41" s="39"/>
      <c r="B41" s="42" t="s">
        <v>68</v>
      </c>
      <c r="C41" s="8" t="s">
        <v>107</v>
      </c>
      <c r="D41" s="14">
        <v>46126.32</v>
      </c>
    </row>
    <row r="42" spans="1:4" x14ac:dyDescent="0.25">
      <c r="A42" s="39"/>
      <c r="B42" s="42" t="s">
        <v>28</v>
      </c>
      <c r="C42" s="8" t="s">
        <v>69</v>
      </c>
      <c r="D42" s="14">
        <v>20910.36</v>
      </c>
    </row>
    <row r="43" spans="1:4" x14ac:dyDescent="0.25">
      <c r="A43" s="39"/>
      <c r="B43" s="42" t="s">
        <v>33</v>
      </c>
      <c r="C43" s="8"/>
      <c r="D43" s="14">
        <v>80000</v>
      </c>
    </row>
    <row r="44" spans="1:4" x14ac:dyDescent="0.25">
      <c r="A44" s="39"/>
      <c r="B44" s="42" t="s">
        <v>70</v>
      </c>
      <c r="C44" s="8"/>
      <c r="D44" s="14">
        <v>35000</v>
      </c>
    </row>
    <row r="45" spans="1:4" x14ac:dyDescent="0.25">
      <c r="A45" s="39"/>
      <c r="B45" s="42" t="s">
        <v>72</v>
      </c>
      <c r="C45" s="32"/>
      <c r="D45" s="14">
        <v>3200</v>
      </c>
    </row>
    <row r="46" spans="1:4" x14ac:dyDescent="0.25">
      <c r="A46" s="39"/>
      <c r="B46" s="42" t="s">
        <v>108</v>
      </c>
      <c r="C46" s="32" t="s">
        <v>112</v>
      </c>
      <c r="D46" s="14">
        <v>9600</v>
      </c>
    </row>
    <row r="47" spans="1:4" x14ac:dyDescent="0.25">
      <c r="A47" s="39"/>
      <c r="B47" s="42" t="s">
        <v>109</v>
      </c>
      <c r="C47" s="32" t="s">
        <v>110</v>
      </c>
      <c r="D47" s="14">
        <v>100000</v>
      </c>
    </row>
    <row r="48" spans="1:4" x14ac:dyDescent="0.25">
      <c r="A48" s="39"/>
      <c r="B48" s="42" t="s">
        <v>111</v>
      </c>
      <c r="C48" s="32"/>
      <c r="D48" s="14">
        <v>75490</v>
      </c>
    </row>
    <row r="49" spans="1:4" x14ac:dyDescent="0.25">
      <c r="A49" s="16"/>
      <c r="B49" s="30" t="s">
        <v>22</v>
      </c>
      <c r="C49" s="30"/>
      <c r="D49" s="40">
        <f>SUM(D29:D48)</f>
        <v>1337542.3999999999</v>
      </c>
    </row>
    <row r="50" spans="1:4" x14ac:dyDescent="0.25">
      <c r="A50" s="39"/>
      <c r="B50" s="21"/>
      <c r="C50" s="21"/>
      <c r="D50" s="22"/>
    </row>
    <row r="51" spans="1:4" x14ac:dyDescent="0.25">
      <c r="A51" s="38">
        <v>226</v>
      </c>
      <c r="B51" s="21" t="s">
        <v>14</v>
      </c>
      <c r="C51" s="21"/>
      <c r="D51" s="20"/>
    </row>
    <row r="52" spans="1:4" x14ac:dyDescent="0.25">
      <c r="A52" s="39"/>
      <c r="B52" s="42" t="s">
        <v>76</v>
      </c>
      <c r="C52" s="8"/>
      <c r="D52" s="14">
        <v>12000</v>
      </c>
    </row>
    <row r="53" spans="1:4" x14ac:dyDescent="0.25">
      <c r="A53" s="39"/>
      <c r="B53" s="42" t="s">
        <v>77</v>
      </c>
      <c r="C53" s="8"/>
      <c r="D53" s="14">
        <v>5000</v>
      </c>
    </row>
    <row r="54" spans="1:4" x14ac:dyDescent="0.25">
      <c r="A54" s="39"/>
      <c r="B54" s="42" t="s">
        <v>29</v>
      </c>
      <c r="C54" s="8" t="s">
        <v>113</v>
      </c>
      <c r="D54" s="14">
        <v>14400</v>
      </c>
    </row>
    <row r="55" spans="1:4" x14ac:dyDescent="0.25">
      <c r="A55" s="39"/>
      <c r="B55" s="42" t="s">
        <v>73</v>
      </c>
      <c r="C55" s="8" t="s">
        <v>74</v>
      </c>
      <c r="D55" s="14">
        <v>37000</v>
      </c>
    </row>
    <row r="56" spans="1:4" x14ac:dyDescent="0.25">
      <c r="A56" s="39"/>
      <c r="B56" s="42" t="s">
        <v>75</v>
      </c>
      <c r="C56" s="8"/>
      <c r="D56" s="14">
        <v>50000</v>
      </c>
    </row>
    <row r="57" spans="1:4" x14ac:dyDescent="0.25">
      <c r="A57" s="39"/>
      <c r="B57" s="42" t="s">
        <v>78</v>
      </c>
      <c r="C57" s="8" t="s">
        <v>79</v>
      </c>
      <c r="D57" s="14">
        <v>418872</v>
      </c>
    </row>
    <row r="58" spans="1:4" x14ac:dyDescent="0.25">
      <c r="A58" s="39"/>
      <c r="B58" s="42" t="s">
        <v>80</v>
      </c>
      <c r="C58" s="8" t="s">
        <v>81</v>
      </c>
      <c r="D58" s="14">
        <v>54000</v>
      </c>
    </row>
    <row r="59" spans="1:4" x14ac:dyDescent="0.25">
      <c r="A59" s="39"/>
      <c r="B59" s="42" t="s">
        <v>82</v>
      </c>
      <c r="C59" s="8"/>
      <c r="D59" s="14">
        <v>30000</v>
      </c>
    </row>
    <row r="60" spans="1:4" x14ac:dyDescent="0.25">
      <c r="A60" s="39"/>
      <c r="B60" s="42" t="s">
        <v>83</v>
      </c>
      <c r="C60" s="8"/>
      <c r="D60" s="14">
        <v>5000</v>
      </c>
    </row>
    <row r="61" spans="1:4" x14ac:dyDescent="0.25">
      <c r="A61" s="39"/>
      <c r="B61" s="42" t="s">
        <v>84</v>
      </c>
      <c r="C61" s="8"/>
      <c r="D61" s="14">
        <v>4000</v>
      </c>
    </row>
    <row r="62" spans="1:4" x14ac:dyDescent="0.25">
      <c r="A62" s="39"/>
      <c r="B62" s="42" t="s">
        <v>114</v>
      </c>
      <c r="C62" s="8"/>
      <c r="D62" s="14">
        <v>8400</v>
      </c>
    </row>
    <row r="63" spans="1:4" x14ac:dyDescent="0.25">
      <c r="A63" s="39"/>
      <c r="B63" s="42" t="s">
        <v>115</v>
      </c>
      <c r="C63" s="8" t="s">
        <v>116</v>
      </c>
      <c r="D63" s="14">
        <v>69012.72</v>
      </c>
    </row>
    <row r="64" spans="1:4" x14ac:dyDescent="0.25">
      <c r="A64" s="39"/>
      <c r="B64" s="42" t="s">
        <v>117</v>
      </c>
      <c r="C64" s="8"/>
      <c r="D64" s="14">
        <v>73420.61</v>
      </c>
    </row>
    <row r="65" spans="1:4" x14ac:dyDescent="0.25">
      <c r="A65" s="39"/>
      <c r="B65" s="42" t="s">
        <v>118</v>
      </c>
      <c r="C65" s="8"/>
      <c r="D65" s="14">
        <v>4800</v>
      </c>
    </row>
    <row r="66" spans="1:4" x14ac:dyDescent="0.25">
      <c r="A66" s="39"/>
      <c r="B66" s="30" t="s">
        <v>22</v>
      </c>
      <c r="C66" s="30"/>
      <c r="D66" s="40">
        <f>SUM(D52:D65)</f>
        <v>785905.33</v>
      </c>
    </row>
    <row r="67" spans="1:4" x14ac:dyDescent="0.25">
      <c r="A67" s="15"/>
      <c r="B67" s="43"/>
      <c r="C67" s="10"/>
      <c r="D67" s="20"/>
    </row>
    <row r="68" spans="1:4" x14ac:dyDescent="0.25">
      <c r="A68" s="38">
        <v>290</v>
      </c>
      <c r="B68" s="21" t="s">
        <v>15</v>
      </c>
      <c r="C68" s="10"/>
      <c r="D68" s="20"/>
    </row>
    <row r="69" spans="1:4" x14ac:dyDescent="0.25">
      <c r="A69" s="39"/>
      <c r="B69" s="42" t="s">
        <v>85</v>
      </c>
      <c r="C69" s="8"/>
      <c r="D69" s="14">
        <v>5436</v>
      </c>
    </row>
    <row r="70" spans="1:4" x14ac:dyDescent="0.25">
      <c r="A70" s="39"/>
      <c r="B70" s="42" t="s">
        <v>86</v>
      </c>
      <c r="C70" s="8"/>
      <c r="D70" s="14">
        <v>20000</v>
      </c>
    </row>
    <row r="71" spans="1:4" x14ac:dyDescent="0.25">
      <c r="A71" s="39"/>
      <c r="B71" s="42" t="s">
        <v>119</v>
      </c>
      <c r="C71" s="8"/>
      <c r="D71" s="14">
        <v>41707.79</v>
      </c>
    </row>
    <row r="72" spans="1:4" x14ac:dyDescent="0.25">
      <c r="A72" s="16"/>
      <c r="B72" s="30" t="s">
        <v>22</v>
      </c>
      <c r="C72" s="33"/>
      <c r="D72" s="41">
        <f>SUM(D69:D71)</f>
        <v>67143.790000000008</v>
      </c>
    </row>
    <row r="73" spans="1:4" x14ac:dyDescent="0.25">
      <c r="A73" s="39"/>
      <c r="B73" s="23"/>
      <c r="C73" s="10"/>
      <c r="D73" s="20"/>
    </row>
    <row r="74" spans="1:4" x14ac:dyDescent="0.25">
      <c r="A74" s="38">
        <v>340</v>
      </c>
      <c r="B74" s="21" t="s">
        <v>16</v>
      </c>
      <c r="C74" s="21"/>
      <c r="D74" s="20"/>
    </row>
    <row r="75" spans="1:4" x14ac:dyDescent="0.25">
      <c r="A75" s="39"/>
      <c r="B75" s="42" t="s">
        <v>31</v>
      </c>
      <c r="C75" s="8"/>
      <c r="D75" s="14">
        <v>80000</v>
      </c>
    </row>
    <row r="76" spans="1:4" x14ac:dyDescent="0.25">
      <c r="A76" s="39"/>
      <c r="B76" s="42" t="s">
        <v>32</v>
      </c>
      <c r="C76" s="8"/>
      <c r="D76" s="14">
        <v>80000</v>
      </c>
    </row>
    <row r="77" spans="1:4" x14ac:dyDescent="0.25">
      <c r="A77" s="39"/>
      <c r="B77" s="42" t="s">
        <v>30</v>
      </c>
      <c r="C77" s="8"/>
      <c r="D77" s="14">
        <v>270000</v>
      </c>
    </row>
    <row r="78" spans="1:4" x14ac:dyDescent="0.25">
      <c r="A78" s="39"/>
      <c r="B78" s="42" t="s">
        <v>87</v>
      </c>
      <c r="C78" s="8"/>
      <c r="D78" s="14">
        <v>40000</v>
      </c>
    </row>
    <row r="79" spans="1:4" x14ac:dyDescent="0.25">
      <c r="A79" s="39"/>
      <c r="B79" s="30" t="s">
        <v>22</v>
      </c>
      <c r="C79" s="30"/>
      <c r="D79" s="40">
        <f>SUM(D75:D78)</f>
        <v>470000</v>
      </c>
    </row>
    <row r="80" spans="1:4" x14ac:dyDescent="0.25">
      <c r="A80" s="39"/>
      <c r="B80" s="8"/>
      <c r="C80" s="8"/>
      <c r="D80" s="14"/>
    </row>
    <row r="81" spans="1:4" ht="15.75" thickBot="1" x14ac:dyDescent="0.3">
      <c r="A81" s="17"/>
      <c r="B81" s="24" t="s">
        <v>88</v>
      </c>
      <c r="C81" s="25"/>
      <c r="D81" s="34">
        <f>D5+D7+D9+D16+D18+D26+D49+D66+D72+D79</f>
        <v>12904386.34</v>
      </c>
    </row>
    <row r="84" spans="1:4" x14ac:dyDescent="0.25">
      <c r="B84" t="s">
        <v>18</v>
      </c>
      <c r="C84" t="s">
        <v>93</v>
      </c>
    </row>
  </sheetData>
  <mergeCells count="1">
    <mergeCell ref="A1:F1"/>
  </mergeCells>
  <pageMargins left="0.7" right="0.7" top="0.75" bottom="0.75" header="0.3" footer="0.3"/>
  <pageSetup paperSize="9"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план расходов</vt:lpstr>
      <vt:lpstr>план 2016 (2)</vt:lpstr>
      <vt:lpstr>план расходов (2)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Егерева</cp:lastModifiedBy>
  <cp:lastPrinted>2016-02-09T12:45:11Z</cp:lastPrinted>
  <dcterms:created xsi:type="dcterms:W3CDTF">2015-06-25T08:45:17Z</dcterms:created>
  <dcterms:modified xsi:type="dcterms:W3CDTF">2023-01-19T10:39:28Z</dcterms:modified>
</cp:coreProperties>
</file>